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4 RD Nakup soli za CM Trebíč\2 ZD a Profil\"/>
    </mc:Choice>
  </mc:AlternateContent>
  <bookViews>
    <workbookView xWindow="0" yWindow="0" windowWidth="16020" windowHeight="7950"/>
  </bookViews>
  <sheets>
    <sheet name="Příloha A1 - Výpočet ceny soli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3" l="1"/>
  <c r="G22" i="3"/>
  <c r="E24" i="3" l="1"/>
  <c r="A8" i="3" l="1"/>
  <c r="A9" i="3" s="1"/>
  <c r="A10" i="3" s="1"/>
  <c r="J11" i="3" l="1"/>
  <c r="I11" i="3"/>
  <c r="D25" i="3" s="1"/>
  <c r="H11" i="3"/>
  <c r="D23" i="3" s="1"/>
  <c r="G11" i="3"/>
  <c r="D20" i="3" s="1"/>
  <c r="F11" i="3"/>
  <c r="D24" i="3" s="1"/>
  <c r="E11" i="3"/>
  <c r="D22" i="3" s="1"/>
  <c r="E22" i="3" s="1"/>
  <c r="E26" i="3" s="1"/>
  <c r="D11" i="3"/>
  <c r="D19" i="3" s="1"/>
  <c r="K9" i="3"/>
  <c r="K8" i="3"/>
  <c r="K10" i="3"/>
  <c r="K7" i="3"/>
  <c r="J12" i="3" l="1"/>
  <c r="D21" i="3"/>
  <c r="E19" i="3" s="1"/>
  <c r="G19" i="3" s="1"/>
  <c r="G26" i="3" s="1"/>
  <c r="G12" i="3"/>
  <c r="D12" i="3"/>
  <c r="K11" i="3"/>
  <c r="K12" i="3" l="1"/>
</calcChain>
</file>

<file path=xl/sharedStrings.xml><?xml version="1.0" encoding="utf-8"?>
<sst xmlns="http://schemas.openxmlformats.org/spreadsheetml/2006/main" count="48" uniqueCount="34">
  <si>
    <t>Celkem</t>
  </si>
  <si>
    <t>t</t>
  </si>
  <si>
    <t>1.7.-31.10.2022</t>
  </si>
  <si>
    <t>1.11.2022-31.3.2023</t>
  </si>
  <si>
    <t>1.4.-30.6.2023</t>
  </si>
  <si>
    <t>1.7.-31.10.2023</t>
  </si>
  <si>
    <t>1.11.2023-31.3.2024</t>
  </si>
  <si>
    <t>1.4.-30.6.2024</t>
  </si>
  <si>
    <t>x</t>
  </si>
  <si>
    <t>Dodávky v období</t>
  </si>
  <si>
    <t>CELKEM</t>
  </si>
  <si>
    <t>Předpokládaný odběr v tunách za období celkem</t>
  </si>
  <si>
    <t xml:space="preserve">Celkem </t>
  </si>
  <si>
    <t>Kontrolní výpočet</t>
  </si>
  <si>
    <t>Pořadí</t>
  </si>
  <si>
    <t>Předpokládaný odběr volně ložené posypové soli frakce F za jednotlivá období v tunách</t>
  </si>
  <si>
    <t>Nabídková cena volně ložené posypové soli frakce F v Kč bez DPH/1 t vč. dopravy</t>
  </si>
  <si>
    <t>Nabídková cena celkem v Kč bez DPH vč. dopravy*</t>
  </si>
  <si>
    <t>Cestmistrovství / středisko / sklad</t>
  </si>
  <si>
    <t>Místo plnění</t>
  </si>
  <si>
    <t>Příloha A1</t>
  </si>
  <si>
    <t>Výpočet nabídkové ceny za předpokládané množství posypové soli frakce F</t>
  </si>
  <si>
    <r>
      <t>*</t>
    </r>
    <r>
      <rPr>
        <b/>
        <i/>
        <sz val="10"/>
        <color theme="1"/>
        <rFont val="Calibri"/>
        <family val="2"/>
        <charset val="238"/>
        <scheme val="minor"/>
      </rPr>
      <t xml:space="preserve"> Nabídková cena celkem</t>
    </r>
    <r>
      <rPr>
        <i/>
        <sz val="10"/>
        <color theme="1"/>
        <rFont val="Calibri"/>
        <family val="2"/>
        <charset val="238"/>
        <scheme val="minor"/>
      </rPr>
      <t xml:space="preserve"> v Kč bez DPH vč. dopravy (v součtu za všechna období za předpokládané množství) bude použita jako hodnotící kritérium </t>
    </r>
    <r>
      <rPr>
        <b/>
        <i/>
        <sz val="10"/>
        <color theme="1"/>
        <rFont val="Calibri"/>
        <family val="2"/>
        <charset val="238"/>
        <scheme val="minor"/>
      </rPr>
      <t>nabídkové ceny</t>
    </r>
    <r>
      <rPr>
        <i/>
        <sz val="10"/>
        <color theme="1"/>
        <rFont val="Calibri"/>
        <family val="2"/>
        <charset val="238"/>
        <scheme val="minor"/>
      </rPr>
      <t xml:space="preserve"> s váhou hodnocení </t>
    </r>
    <r>
      <rPr>
        <b/>
        <i/>
        <sz val="10"/>
        <color theme="1"/>
        <rFont val="Calibri"/>
        <family val="2"/>
        <charset val="238"/>
        <scheme val="minor"/>
      </rPr>
      <t>70%</t>
    </r>
    <r>
      <rPr>
        <i/>
        <sz val="10"/>
        <color theme="1"/>
        <rFont val="Calibri"/>
        <family val="2"/>
        <charset val="238"/>
        <scheme val="minor"/>
      </rPr>
      <t>.</t>
    </r>
  </si>
  <si>
    <t>1.5.-30.6.2022</t>
  </si>
  <si>
    <t>Hrotovická 1102, Horka-Domky, 674 01 Třebíč</t>
  </si>
  <si>
    <t>Partyzánská 368,676 02 Moravské Budějovice</t>
  </si>
  <si>
    <t>Ocmanice 93, 675 71 Náměšť nad Oslavou</t>
  </si>
  <si>
    <t>Předpokládané množství volně ložené posypové soli frakce F v období 1.5.2022 - 30.6.2024</t>
  </si>
  <si>
    <r>
      <rPr>
        <b/>
        <sz val="16"/>
        <color theme="1"/>
        <rFont val="Calibri"/>
        <family val="2"/>
        <charset val="238"/>
        <scheme val="minor"/>
      </rPr>
      <t xml:space="preserve"> </t>
    </r>
    <r>
      <rPr>
        <b/>
        <u/>
        <sz val="16"/>
        <color theme="1"/>
        <rFont val="Calibri"/>
        <family val="2"/>
        <charset val="238"/>
        <scheme val="minor"/>
      </rPr>
      <t>v období 1.5.2022 - 30.6.2024</t>
    </r>
  </si>
  <si>
    <t>TR/Třebíč</t>
  </si>
  <si>
    <t>MB/Moravské Budějovice</t>
  </si>
  <si>
    <t>NA/Náměšť nad Oslavou</t>
  </si>
  <si>
    <t xml:space="preserve">NA/Hrotovice                 </t>
  </si>
  <si>
    <t xml:space="preserve"> Brněnská 600, 675 55 Hrotovice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</si>
</sst>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0" fillId="0" borderId="6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2" borderId="8" xfId="0" applyFont="1" applyFill="1" applyBorder="1"/>
    <xf numFmtId="0" fontId="0" fillId="0" borderId="0" xfId="0" applyFont="1" applyAlignment="1">
      <alignment horizontal="center" vertical="center"/>
    </xf>
    <xf numFmtId="0" fontId="0" fillId="6" borderId="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3" fontId="0" fillId="0" borderId="0" xfId="0" applyNumberFormat="1" applyFont="1" applyFill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0" fillId="0" borderId="0" xfId="0" applyNumberFormat="1" applyFont="1" applyBorder="1"/>
    <xf numFmtId="0" fontId="0" fillId="0" borderId="3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3" fontId="1" fillId="0" borderId="30" xfId="0" applyNumberFormat="1" applyFont="1" applyBorder="1"/>
    <xf numFmtId="3" fontId="4" fillId="0" borderId="13" xfId="0" applyNumberFormat="1" applyFont="1" applyFill="1" applyBorder="1" applyAlignment="1">
      <alignment horizontal="center" vertical="center"/>
    </xf>
    <xf numFmtId="3" fontId="4" fillId="0" borderId="13" xfId="0" applyNumberFormat="1" applyFont="1" applyBorder="1"/>
    <xf numFmtId="3" fontId="0" fillId="5" borderId="27" xfId="0" applyNumberFormat="1" applyFont="1" applyFill="1" applyBorder="1" applyAlignment="1">
      <alignment horizontal="right"/>
    </xf>
    <xf numFmtId="3" fontId="0" fillId="5" borderId="34" xfId="0" applyNumberFormat="1" applyFont="1" applyFill="1" applyBorder="1" applyAlignment="1">
      <alignment horizontal="right"/>
    </xf>
    <xf numFmtId="3" fontId="0" fillId="6" borderId="25" xfId="0" applyNumberFormat="1" applyFont="1" applyFill="1" applyBorder="1" applyAlignment="1">
      <alignment horizontal="right"/>
    </xf>
    <xf numFmtId="3" fontId="0" fillId="4" borderId="34" xfId="0" applyNumberFormat="1" applyFont="1" applyFill="1" applyBorder="1" applyAlignment="1">
      <alignment horizontal="right"/>
    </xf>
    <xf numFmtId="3" fontId="0" fillId="4" borderId="25" xfId="0" applyNumberFormat="1" applyFont="1" applyFill="1" applyBorder="1" applyAlignment="1">
      <alignment horizontal="right"/>
    </xf>
    <xf numFmtId="0" fontId="1" fillId="0" borderId="0" xfId="0" applyFont="1"/>
    <xf numFmtId="3" fontId="7" fillId="6" borderId="17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/>
    <xf numFmtId="0" fontId="1" fillId="0" borderId="0" xfId="0" applyFont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1" fillId="6" borderId="22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/>
    </xf>
    <xf numFmtId="0" fontId="0" fillId="5" borderId="11" xfId="0" applyFont="1" applyFill="1" applyBorder="1" applyAlignment="1">
      <alignment horizontal="center" vertical="center"/>
    </xf>
    <xf numFmtId="3" fontId="7" fillId="5" borderId="19" xfId="0" applyNumberFormat="1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0" fillId="4" borderId="24" xfId="0" applyFont="1" applyFill="1" applyBorder="1" applyAlignment="1">
      <alignment horizontal="center" vertical="center"/>
    </xf>
    <xf numFmtId="3" fontId="7" fillId="4" borderId="16" xfId="0" applyNumberFormat="1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/>
    </xf>
    <xf numFmtId="3" fontId="7" fillId="4" borderId="18" xfId="0" applyNumberFormat="1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3" fontId="7" fillId="5" borderId="4" xfId="0" applyNumberFormat="1" applyFont="1" applyFill="1" applyBorder="1" applyAlignment="1">
      <alignment horizontal="center" vertical="center"/>
    </xf>
    <xf numFmtId="0" fontId="0" fillId="0" borderId="0" xfId="0" applyFont="1" applyAlignment="1" applyProtection="1">
      <alignment horizontal="center" vertical="center"/>
      <protection locked="0"/>
    </xf>
    <xf numFmtId="0" fontId="0" fillId="2" borderId="24" xfId="0" applyFont="1" applyFill="1" applyBorder="1"/>
    <xf numFmtId="3" fontId="0" fillId="6" borderId="40" xfId="0" applyNumberFormat="1" applyFont="1" applyFill="1" applyBorder="1" applyAlignment="1">
      <alignment horizontal="right"/>
    </xf>
    <xf numFmtId="3" fontId="0" fillId="5" borderId="25" xfId="0" applyNumberFormat="1" applyFont="1" applyFill="1" applyBorder="1" applyAlignment="1">
      <alignment horizontal="right"/>
    </xf>
    <xf numFmtId="0" fontId="1" fillId="0" borderId="2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1" fillId="3" borderId="25" xfId="0" applyFont="1" applyFill="1" applyBorder="1" applyAlignment="1">
      <alignment horizontal="left"/>
    </xf>
    <xf numFmtId="0" fontId="1" fillId="3" borderId="26" xfId="0" applyFont="1" applyFill="1" applyBorder="1" applyAlignment="1">
      <alignment horizontal="left"/>
    </xf>
    <xf numFmtId="0" fontId="1" fillId="3" borderId="37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4" fillId="2" borderId="15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3" fontId="0" fillId="4" borderId="30" xfId="0" applyNumberFormat="1" applyFont="1" applyFill="1" applyBorder="1" applyAlignment="1">
      <alignment horizontal="center" vertical="center"/>
    </xf>
    <xf numFmtId="3" fontId="0" fillId="4" borderId="31" xfId="0" applyNumberFormat="1" applyFont="1" applyFill="1" applyBorder="1" applyAlignment="1">
      <alignment horizontal="center" vertical="center"/>
    </xf>
    <xf numFmtId="4" fontId="0" fillId="4" borderId="10" xfId="0" applyNumberFormat="1" applyFont="1" applyFill="1" applyBorder="1" applyAlignment="1" applyProtection="1">
      <alignment horizontal="center" vertical="center"/>
      <protection locked="0"/>
    </xf>
    <xf numFmtId="4" fontId="0" fillId="4" borderId="38" xfId="0" applyNumberFormat="1" applyFont="1" applyFill="1" applyBorder="1" applyAlignment="1" applyProtection="1">
      <alignment horizontal="center" vertical="center"/>
      <protection locked="0"/>
    </xf>
    <xf numFmtId="4" fontId="0" fillId="4" borderId="30" xfId="0" applyNumberFormat="1" applyFont="1" applyFill="1" applyBorder="1" applyAlignment="1">
      <alignment horizontal="right" vertical="center"/>
    </xf>
    <xf numFmtId="4" fontId="0" fillId="4" borderId="31" xfId="0" applyNumberFormat="1" applyFont="1" applyFill="1" applyBorder="1" applyAlignment="1">
      <alignment horizontal="right" vertical="center"/>
    </xf>
    <xf numFmtId="0" fontId="1" fillId="4" borderId="34" xfId="0" applyFont="1" applyFill="1" applyBorder="1" applyAlignment="1">
      <alignment horizontal="left"/>
    </xf>
    <xf numFmtId="0" fontId="1" fillId="4" borderId="35" xfId="0" applyFont="1" applyFill="1" applyBorder="1" applyAlignment="1">
      <alignment horizontal="left"/>
    </xf>
    <xf numFmtId="0" fontId="1" fillId="4" borderId="25" xfId="0" applyFont="1" applyFill="1" applyBorder="1" applyAlignment="1">
      <alignment horizontal="left"/>
    </xf>
    <xf numFmtId="0" fontId="1" fillId="4" borderId="37" xfId="0" applyFont="1" applyFill="1" applyBorder="1" applyAlignment="1">
      <alignment horizontal="left"/>
    </xf>
    <xf numFmtId="3" fontId="0" fillId="6" borderId="33" xfId="0" applyNumberFormat="1" applyFont="1" applyFill="1" applyBorder="1" applyAlignment="1">
      <alignment horizontal="center" vertical="center"/>
    </xf>
    <xf numFmtId="3" fontId="0" fillId="6" borderId="32" xfId="0" applyNumberFormat="1" applyFont="1" applyFill="1" applyBorder="1" applyAlignment="1">
      <alignment horizontal="center" vertical="center"/>
    </xf>
    <xf numFmtId="4" fontId="0" fillId="6" borderId="15" xfId="0" applyNumberFormat="1" applyFont="1" applyFill="1" applyBorder="1" applyAlignment="1" applyProtection="1">
      <alignment horizontal="center" vertical="center"/>
      <protection locked="0"/>
    </xf>
    <xf numFmtId="4" fontId="0" fillId="6" borderId="26" xfId="0" applyNumberFormat="1" applyFont="1" applyFill="1" applyBorder="1" applyAlignment="1" applyProtection="1">
      <alignment horizontal="center" vertical="center"/>
      <protection locked="0"/>
    </xf>
    <xf numFmtId="4" fontId="0" fillId="6" borderId="33" xfId="0" applyNumberFormat="1" applyFont="1" applyFill="1" applyBorder="1" applyAlignment="1">
      <alignment horizontal="right" vertical="center"/>
    </xf>
    <xf numFmtId="4" fontId="0" fillId="6" borderId="32" xfId="0" applyNumberFormat="1" applyFont="1" applyFill="1" applyBorder="1" applyAlignment="1">
      <alignment horizontal="right" vertical="center"/>
    </xf>
    <xf numFmtId="0" fontId="1" fillId="6" borderId="40" xfId="0" applyFont="1" applyFill="1" applyBorder="1" applyAlignment="1">
      <alignment horizontal="left"/>
    </xf>
    <xf numFmtId="0" fontId="1" fillId="6" borderId="41" xfId="0" applyFont="1" applyFill="1" applyBorder="1" applyAlignment="1">
      <alignment horizontal="left"/>
    </xf>
    <xf numFmtId="0" fontId="1" fillId="6" borderId="25" xfId="0" applyFont="1" applyFill="1" applyBorder="1" applyAlignment="1">
      <alignment horizontal="left"/>
    </xf>
    <xf numFmtId="0" fontId="1" fillId="6" borderId="37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" fillId="5" borderId="27" xfId="0" applyFont="1" applyFill="1" applyBorder="1" applyAlignment="1">
      <alignment horizontal="left"/>
    </xf>
    <xf numFmtId="0" fontId="1" fillId="5" borderId="36" xfId="0" applyFont="1" applyFill="1" applyBorder="1" applyAlignment="1">
      <alignment horizontal="left"/>
    </xf>
    <xf numFmtId="3" fontId="0" fillId="5" borderId="29" xfId="0" applyNumberFormat="1" applyFont="1" applyFill="1" applyBorder="1" applyAlignment="1">
      <alignment horizontal="center" vertical="center"/>
    </xf>
    <xf numFmtId="3" fontId="0" fillId="5" borderId="30" xfId="0" applyNumberFormat="1" applyFont="1" applyFill="1" applyBorder="1" applyAlignment="1">
      <alignment horizontal="center" vertical="center"/>
    </xf>
    <xf numFmtId="3" fontId="0" fillId="5" borderId="32" xfId="0" applyNumberFormat="1" applyFont="1" applyFill="1" applyBorder="1" applyAlignment="1">
      <alignment horizontal="center" vertical="center"/>
    </xf>
    <xf numFmtId="4" fontId="0" fillId="5" borderId="28" xfId="0" applyNumberFormat="1" applyFont="1" applyFill="1" applyBorder="1" applyAlignment="1" applyProtection="1">
      <alignment horizontal="center" vertical="center"/>
      <protection locked="0"/>
    </xf>
    <xf numFmtId="4" fontId="0" fillId="5" borderId="10" xfId="0" applyNumberFormat="1" applyFont="1" applyFill="1" applyBorder="1" applyAlignment="1" applyProtection="1">
      <alignment horizontal="center" vertical="center"/>
      <protection locked="0"/>
    </xf>
    <xf numFmtId="4" fontId="0" fillId="5" borderId="26" xfId="0" applyNumberFormat="1" applyFont="1" applyFill="1" applyBorder="1" applyAlignment="1" applyProtection="1">
      <alignment horizontal="center" vertical="center"/>
      <protection locked="0"/>
    </xf>
    <xf numFmtId="4" fontId="0" fillId="5" borderId="29" xfId="0" applyNumberFormat="1" applyFont="1" applyFill="1" applyBorder="1" applyAlignment="1">
      <alignment horizontal="right" vertical="center"/>
    </xf>
    <xf numFmtId="4" fontId="0" fillId="5" borderId="30" xfId="0" applyNumberFormat="1" applyFont="1" applyFill="1" applyBorder="1" applyAlignment="1">
      <alignment horizontal="right" vertical="center"/>
    </xf>
    <xf numFmtId="4" fontId="0" fillId="5" borderId="32" xfId="0" applyNumberFormat="1" applyFont="1" applyFill="1" applyBorder="1" applyAlignment="1">
      <alignment horizontal="right" vertical="center"/>
    </xf>
    <xf numFmtId="0" fontId="1" fillId="5" borderId="34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5" xfId="0" applyFont="1" applyFill="1" applyBorder="1" applyAlignment="1">
      <alignment horizontal="left"/>
    </xf>
    <xf numFmtId="0" fontId="1" fillId="5" borderId="37" xfId="0" applyFont="1" applyFill="1" applyBorder="1" applyAlignment="1">
      <alignment horizontal="left"/>
    </xf>
    <xf numFmtId="0" fontId="0" fillId="0" borderId="0" xfId="0" applyFont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3" fontId="4" fillId="0" borderId="1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10" zoomScaleNormal="100" workbookViewId="0">
      <selection activeCell="F22" sqref="F22:F23"/>
    </sheetView>
  </sheetViews>
  <sheetFormatPr defaultColWidth="8.85546875" defaultRowHeight="15" x14ac:dyDescent="0.25"/>
  <cols>
    <col min="1" max="1" width="6.42578125" style="1" customWidth="1"/>
    <col min="2" max="2" width="25.7109375" style="2" customWidth="1"/>
    <col min="3" max="3" width="42.140625" style="4" customWidth="1"/>
    <col min="4" max="6" width="14.7109375" style="4" customWidth="1"/>
    <col min="7" max="11" width="14.7109375" style="6" customWidth="1"/>
    <col min="12" max="12" width="14.28515625" style="6" customWidth="1"/>
    <col min="13" max="13" width="11.7109375" style="6" customWidth="1"/>
    <col min="14" max="15" width="14.28515625" style="6" customWidth="1"/>
    <col min="16" max="16" width="17.7109375" style="2" customWidth="1"/>
    <col min="17" max="16384" width="8.85546875" style="2"/>
  </cols>
  <sheetData>
    <row r="1" spans="1:15" x14ac:dyDescent="0.25">
      <c r="B1" s="27"/>
      <c r="C1" s="6"/>
      <c r="D1" s="6"/>
      <c r="E1" s="6"/>
      <c r="F1" s="6"/>
      <c r="J1" s="58" t="s">
        <v>20</v>
      </c>
      <c r="K1" s="58"/>
      <c r="L1" s="58"/>
      <c r="M1" s="58"/>
      <c r="N1" s="2"/>
      <c r="O1" s="2"/>
    </row>
    <row r="2" spans="1:15" ht="9.6" customHeight="1" x14ac:dyDescent="0.3">
      <c r="B2" s="27"/>
      <c r="C2" s="6"/>
      <c r="D2" s="6"/>
      <c r="E2" s="6"/>
      <c r="F2" s="6"/>
      <c r="J2" s="30"/>
      <c r="K2" s="30"/>
      <c r="L2" s="30"/>
      <c r="M2" s="30"/>
      <c r="N2" s="2"/>
      <c r="O2" s="2"/>
    </row>
    <row r="3" spans="1:15" s="1" customFormat="1" ht="20.45" customHeight="1" x14ac:dyDescent="0.35">
      <c r="A3" s="86" t="s">
        <v>27</v>
      </c>
      <c r="B3" s="86"/>
      <c r="C3" s="86"/>
      <c r="D3" s="86"/>
      <c r="E3" s="86"/>
      <c r="F3" s="86"/>
      <c r="G3" s="86"/>
      <c r="H3" s="86"/>
      <c r="I3" s="86"/>
      <c r="J3" s="86"/>
      <c r="K3" s="86"/>
    </row>
    <row r="4" spans="1:15" ht="10.9" customHeight="1" thickBot="1" x14ac:dyDescent="0.3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2"/>
      <c r="M4" s="2"/>
      <c r="N4" s="2"/>
      <c r="O4" s="2"/>
    </row>
    <row r="5" spans="1:15" ht="42.6" customHeight="1" x14ac:dyDescent="0.25">
      <c r="A5" s="103" t="s">
        <v>14</v>
      </c>
      <c r="B5" s="105" t="s">
        <v>18</v>
      </c>
      <c r="C5" s="56" t="s">
        <v>19</v>
      </c>
      <c r="D5" s="33" t="s">
        <v>23</v>
      </c>
      <c r="E5" s="32" t="s">
        <v>2</v>
      </c>
      <c r="F5" s="39" t="s">
        <v>3</v>
      </c>
      <c r="G5" s="45" t="s">
        <v>4</v>
      </c>
      <c r="H5" s="32" t="s">
        <v>5</v>
      </c>
      <c r="I5" s="36" t="s">
        <v>6</v>
      </c>
      <c r="J5" s="42" t="s">
        <v>7</v>
      </c>
      <c r="K5" s="18" t="s">
        <v>12</v>
      </c>
      <c r="L5" s="2"/>
      <c r="M5" s="2"/>
      <c r="N5" s="2"/>
      <c r="O5" s="2"/>
    </row>
    <row r="6" spans="1:15" s="6" customFormat="1" x14ac:dyDescent="0.25">
      <c r="A6" s="104"/>
      <c r="B6" s="106"/>
      <c r="C6" s="57"/>
      <c r="D6" s="34" t="s">
        <v>1</v>
      </c>
      <c r="E6" s="7" t="s">
        <v>1</v>
      </c>
      <c r="F6" s="40" t="s">
        <v>1</v>
      </c>
      <c r="G6" s="46" t="s">
        <v>1</v>
      </c>
      <c r="H6" s="7" t="s">
        <v>1</v>
      </c>
      <c r="I6" s="37" t="s">
        <v>1</v>
      </c>
      <c r="J6" s="43" t="s">
        <v>1</v>
      </c>
      <c r="K6" s="17" t="s">
        <v>1</v>
      </c>
    </row>
    <row r="7" spans="1:15" x14ac:dyDescent="0.25">
      <c r="A7" s="3">
        <v>1</v>
      </c>
      <c r="B7" s="5" t="s">
        <v>29</v>
      </c>
      <c r="C7" s="49" t="s">
        <v>24</v>
      </c>
      <c r="D7" s="34">
        <v>800</v>
      </c>
      <c r="E7" s="7">
        <v>500</v>
      </c>
      <c r="F7" s="37">
        <v>500</v>
      </c>
      <c r="G7" s="34">
        <v>800</v>
      </c>
      <c r="H7" s="7">
        <v>500</v>
      </c>
      <c r="I7" s="37">
        <v>500</v>
      </c>
      <c r="J7" s="34">
        <v>1300</v>
      </c>
      <c r="K7" s="19">
        <f>SUM(D7:J7)</f>
        <v>4900</v>
      </c>
      <c r="L7" s="2"/>
      <c r="M7" s="2"/>
      <c r="N7" s="2"/>
      <c r="O7" s="2"/>
    </row>
    <row r="8" spans="1:15" x14ac:dyDescent="0.25">
      <c r="A8" s="3">
        <f>A7+1</f>
        <v>2</v>
      </c>
      <c r="B8" s="5" t="s">
        <v>30</v>
      </c>
      <c r="C8" s="49" t="s">
        <v>25</v>
      </c>
      <c r="D8" s="34">
        <v>800</v>
      </c>
      <c r="E8" s="7">
        <v>500</v>
      </c>
      <c r="F8" s="37">
        <v>500</v>
      </c>
      <c r="G8" s="34">
        <v>800</v>
      </c>
      <c r="H8" s="7">
        <v>500</v>
      </c>
      <c r="I8" s="37">
        <v>500</v>
      </c>
      <c r="J8" s="34">
        <v>1300</v>
      </c>
      <c r="K8" s="19">
        <f>SUM(D8:J8)</f>
        <v>4900</v>
      </c>
      <c r="L8" s="2"/>
      <c r="M8" s="2"/>
      <c r="N8" s="2"/>
      <c r="O8" s="2"/>
    </row>
    <row r="9" spans="1:15" x14ac:dyDescent="0.25">
      <c r="A9" s="3">
        <f t="shared" ref="A9:A10" si="0">A8+1</f>
        <v>3</v>
      </c>
      <c r="B9" s="5" t="s">
        <v>31</v>
      </c>
      <c r="C9" s="49" t="s">
        <v>26</v>
      </c>
      <c r="D9" s="34">
        <v>300</v>
      </c>
      <c r="E9" s="7">
        <v>300</v>
      </c>
      <c r="F9" s="37">
        <v>400</v>
      </c>
      <c r="G9" s="34">
        <v>300</v>
      </c>
      <c r="H9" s="7">
        <v>300</v>
      </c>
      <c r="I9" s="37">
        <v>400</v>
      </c>
      <c r="J9" s="34">
        <v>600</v>
      </c>
      <c r="K9" s="19">
        <f>SUM(D9:J9)</f>
        <v>2600</v>
      </c>
      <c r="L9" s="2"/>
      <c r="M9" s="2"/>
      <c r="N9" s="2"/>
      <c r="O9" s="2"/>
    </row>
    <row r="10" spans="1:15" ht="15.75" thickBot="1" x14ac:dyDescent="0.3">
      <c r="A10" s="3">
        <f t="shared" si="0"/>
        <v>4</v>
      </c>
      <c r="B10" s="5" t="s">
        <v>32</v>
      </c>
      <c r="C10" s="49" t="s">
        <v>33</v>
      </c>
      <c r="D10" s="34">
        <v>700</v>
      </c>
      <c r="E10" s="7">
        <v>500</v>
      </c>
      <c r="F10" s="37">
        <v>200</v>
      </c>
      <c r="G10" s="34">
        <v>700</v>
      </c>
      <c r="H10" s="7">
        <v>500</v>
      </c>
      <c r="I10" s="37">
        <v>200</v>
      </c>
      <c r="J10" s="34">
        <v>1200</v>
      </c>
      <c r="K10" s="19">
        <f>SUM(D10:J10)</f>
        <v>4000</v>
      </c>
      <c r="L10" s="2"/>
      <c r="M10" s="2"/>
      <c r="N10" s="2"/>
      <c r="O10" s="2"/>
    </row>
    <row r="11" spans="1:15" s="27" customFormat="1" ht="15" customHeight="1" thickBot="1" x14ac:dyDescent="0.3">
      <c r="A11" s="60" t="s">
        <v>0</v>
      </c>
      <c r="B11" s="61"/>
      <c r="C11" s="62"/>
      <c r="D11" s="35">
        <f t="shared" ref="D11:K11" si="1">SUM(D7:D10)</f>
        <v>2600</v>
      </c>
      <c r="E11" s="28">
        <f t="shared" si="1"/>
        <v>1800</v>
      </c>
      <c r="F11" s="41">
        <f t="shared" si="1"/>
        <v>1600</v>
      </c>
      <c r="G11" s="47">
        <f t="shared" si="1"/>
        <v>2600</v>
      </c>
      <c r="H11" s="28">
        <f t="shared" si="1"/>
        <v>1800</v>
      </c>
      <c r="I11" s="38">
        <f t="shared" si="1"/>
        <v>1600</v>
      </c>
      <c r="J11" s="44">
        <f t="shared" si="1"/>
        <v>4400</v>
      </c>
      <c r="K11" s="29">
        <f t="shared" si="1"/>
        <v>16400</v>
      </c>
    </row>
    <row r="12" spans="1:15" x14ac:dyDescent="0.25">
      <c r="A12" s="63" t="s">
        <v>13</v>
      </c>
      <c r="B12" s="64"/>
      <c r="C12" s="65"/>
      <c r="D12" s="107">
        <f>SUM(D11:F11)</f>
        <v>6000</v>
      </c>
      <c r="E12" s="107"/>
      <c r="F12" s="107"/>
      <c r="G12" s="107">
        <f>SUM(G11:I11)</f>
        <v>6000</v>
      </c>
      <c r="H12" s="107"/>
      <c r="I12" s="107"/>
      <c r="J12" s="20">
        <f>J11</f>
        <v>4400</v>
      </c>
      <c r="K12" s="21">
        <f>SUM(D12:J12)</f>
        <v>16400</v>
      </c>
      <c r="L12" s="2"/>
      <c r="M12" s="2"/>
      <c r="N12" s="2"/>
      <c r="O12" s="2"/>
    </row>
    <row r="13" spans="1:15" ht="15" customHeight="1" x14ac:dyDescent="0.25">
      <c r="C13" s="14"/>
      <c r="D13" s="15"/>
      <c r="E13" s="14"/>
      <c r="F13" s="14"/>
      <c r="G13" s="14"/>
      <c r="H13" s="14"/>
      <c r="I13" s="14"/>
      <c r="J13" s="14"/>
      <c r="K13" s="14"/>
      <c r="L13" s="16"/>
      <c r="M13" s="2"/>
      <c r="N13" s="2"/>
      <c r="O13" s="2"/>
    </row>
    <row r="14" spans="1:15" ht="15" customHeight="1" x14ac:dyDescent="0.3">
      <c r="C14" s="14"/>
      <c r="D14" s="15"/>
      <c r="E14" s="14"/>
      <c r="F14" s="14"/>
      <c r="G14" s="14"/>
      <c r="H14" s="14"/>
      <c r="I14" s="14"/>
      <c r="J14" s="14"/>
      <c r="K14" s="14"/>
      <c r="L14" s="16"/>
      <c r="M14" s="2"/>
      <c r="N14" s="2"/>
      <c r="O14" s="2"/>
    </row>
    <row r="15" spans="1:15" ht="24" customHeight="1" x14ac:dyDescent="0.35">
      <c r="B15" s="86" t="s">
        <v>21</v>
      </c>
      <c r="C15" s="86"/>
      <c r="D15" s="86"/>
      <c r="E15" s="86"/>
      <c r="F15" s="86"/>
      <c r="G15" s="86"/>
      <c r="H15" s="8"/>
      <c r="I15" s="8"/>
      <c r="J15" s="8"/>
      <c r="K15" s="8"/>
      <c r="L15" s="8"/>
      <c r="M15" s="8"/>
      <c r="N15" s="8"/>
      <c r="O15" s="8"/>
    </row>
    <row r="16" spans="1:15" ht="24" customHeight="1" x14ac:dyDescent="0.35">
      <c r="B16" s="59" t="s">
        <v>28</v>
      </c>
      <c r="C16" s="59"/>
      <c r="D16" s="59"/>
      <c r="E16" s="59"/>
      <c r="F16" s="59"/>
      <c r="G16" s="59"/>
      <c r="H16" s="8"/>
      <c r="I16" s="8"/>
      <c r="J16" s="8"/>
      <c r="K16" s="8"/>
      <c r="L16" s="9"/>
      <c r="M16" s="8"/>
      <c r="N16" s="8"/>
      <c r="O16" s="8"/>
    </row>
    <row r="17" spans="2:15" ht="4.9000000000000004" customHeight="1" thickBot="1" x14ac:dyDescent="0.3">
      <c r="G17" s="8"/>
      <c r="H17" s="8"/>
      <c r="I17" s="8"/>
      <c r="J17" s="8"/>
      <c r="K17" s="8"/>
      <c r="L17" s="8"/>
      <c r="M17" s="8"/>
      <c r="N17" s="8"/>
      <c r="O17" s="8"/>
    </row>
    <row r="18" spans="2:15" ht="119.25" customHeight="1" thickBot="1" x14ac:dyDescent="0.3">
      <c r="B18" s="52" t="s">
        <v>9</v>
      </c>
      <c r="C18" s="53"/>
      <c r="D18" s="12" t="s">
        <v>15</v>
      </c>
      <c r="E18" s="12" t="s">
        <v>11</v>
      </c>
      <c r="F18" s="13" t="s">
        <v>16</v>
      </c>
      <c r="G18" s="12" t="s">
        <v>17</v>
      </c>
      <c r="M18" s="2"/>
      <c r="N18" s="2"/>
      <c r="O18" s="2"/>
    </row>
    <row r="19" spans="2:15" x14ac:dyDescent="0.25">
      <c r="B19" s="87" t="s">
        <v>23</v>
      </c>
      <c r="C19" s="88"/>
      <c r="D19" s="22">
        <f>D11</f>
        <v>2600</v>
      </c>
      <c r="E19" s="89">
        <f>SUM(D19:D21)</f>
        <v>9600</v>
      </c>
      <c r="F19" s="92"/>
      <c r="G19" s="95">
        <f>E19*F19</f>
        <v>0</v>
      </c>
      <c r="N19" s="2"/>
      <c r="O19" s="2"/>
    </row>
    <row r="20" spans="2:15" x14ac:dyDescent="0.25">
      <c r="B20" s="98" t="s">
        <v>4</v>
      </c>
      <c r="C20" s="99"/>
      <c r="D20" s="23">
        <f>G11</f>
        <v>2600</v>
      </c>
      <c r="E20" s="90"/>
      <c r="F20" s="93"/>
      <c r="G20" s="96"/>
      <c r="N20" s="2"/>
      <c r="O20" s="2"/>
    </row>
    <row r="21" spans="2:15" ht="15.75" thickBot="1" x14ac:dyDescent="0.3">
      <c r="B21" s="100" t="s">
        <v>7</v>
      </c>
      <c r="C21" s="101"/>
      <c r="D21" s="51">
        <f>J11</f>
        <v>4400</v>
      </c>
      <c r="E21" s="91"/>
      <c r="F21" s="94"/>
      <c r="G21" s="97"/>
      <c r="N21" s="2"/>
      <c r="O21" s="2"/>
    </row>
    <row r="22" spans="2:15" x14ac:dyDescent="0.25">
      <c r="B22" s="82" t="s">
        <v>2</v>
      </c>
      <c r="C22" s="83"/>
      <c r="D22" s="50">
        <f>E11</f>
        <v>1800</v>
      </c>
      <c r="E22" s="76">
        <f>SUM(D22:D23)</f>
        <v>3600</v>
      </c>
      <c r="F22" s="78"/>
      <c r="G22" s="80">
        <f>E22*F22</f>
        <v>0</v>
      </c>
      <c r="N22" s="2"/>
      <c r="O22" s="2"/>
    </row>
    <row r="23" spans="2:15" ht="15.75" thickBot="1" x14ac:dyDescent="0.3">
      <c r="B23" s="84" t="s">
        <v>5</v>
      </c>
      <c r="C23" s="85"/>
      <c r="D23" s="24">
        <f>H11</f>
        <v>1800</v>
      </c>
      <c r="E23" s="77"/>
      <c r="F23" s="79"/>
      <c r="G23" s="81"/>
      <c r="I23" s="48"/>
      <c r="N23" s="2"/>
      <c r="O23" s="2"/>
    </row>
    <row r="24" spans="2:15" x14ac:dyDescent="0.25">
      <c r="B24" s="72" t="s">
        <v>3</v>
      </c>
      <c r="C24" s="73"/>
      <c r="D24" s="25">
        <f>F11</f>
        <v>1600</v>
      </c>
      <c r="E24" s="66">
        <f>SUM(D24:D25)</f>
        <v>3200</v>
      </c>
      <c r="F24" s="68"/>
      <c r="G24" s="70">
        <f>E24*F24</f>
        <v>0</v>
      </c>
      <c r="N24" s="2"/>
      <c r="O24" s="2"/>
    </row>
    <row r="25" spans="2:15" ht="15.75" thickBot="1" x14ac:dyDescent="0.3">
      <c r="B25" s="74" t="s">
        <v>6</v>
      </c>
      <c r="C25" s="75"/>
      <c r="D25" s="26">
        <f>I11</f>
        <v>1600</v>
      </c>
      <c r="E25" s="67"/>
      <c r="F25" s="69"/>
      <c r="G25" s="71"/>
      <c r="N25" s="2"/>
      <c r="O25" s="2"/>
    </row>
    <row r="26" spans="2:15" ht="30" customHeight="1" thickBot="1" x14ac:dyDescent="0.3">
      <c r="B26" s="52" t="s">
        <v>10</v>
      </c>
      <c r="C26" s="53"/>
      <c r="D26" s="54"/>
      <c r="E26" s="10">
        <f>SUM(E19:E25)</f>
        <v>16400</v>
      </c>
      <c r="F26" s="11" t="s">
        <v>8</v>
      </c>
      <c r="G26" s="31">
        <f>SUM(G19:G25)</f>
        <v>0</v>
      </c>
      <c r="N26" s="2"/>
      <c r="O26" s="2"/>
    </row>
    <row r="27" spans="2:15" ht="30" customHeight="1" x14ac:dyDescent="0.25">
      <c r="B27" s="55" t="s">
        <v>22</v>
      </c>
      <c r="C27" s="55"/>
      <c r="D27" s="55"/>
      <c r="E27" s="55"/>
      <c r="F27" s="55"/>
      <c r="G27" s="55"/>
    </row>
    <row r="28" spans="2:15" ht="24.6" customHeight="1" x14ac:dyDescent="0.25"/>
  </sheetData>
  <sheetProtection sheet="1" objects="1" scenarios="1" selectLockedCells="1"/>
  <mergeCells count="31">
    <mergeCell ref="A3:K3"/>
    <mergeCell ref="A4:K4"/>
    <mergeCell ref="A5:A6"/>
    <mergeCell ref="B5:B6"/>
    <mergeCell ref="D12:F12"/>
    <mergeCell ref="G12:I12"/>
    <mergeCell ref="B23:C23"/>
    <mergeCell ref="B15:G15"/>
    <mergeCell ref="B18:C18"/>
    <mergeCell ref="B19:C19"/>
    <mergeCell ref="E19:E21"/>
    <mergeCell ref="F19:F21"/>
    <mergeCell ref="G19:G21"/>
    <mergeCell ref="B20:C20"/>
    <mergeCell ref="B21:C21"/>
    <mergeCell ref="B26:D26"/>
    <mergeCell ref="B27:G27"/>
    <mergeCell ref="C5:C6"/>
    <mergeCell ref="J1:M1"/>
    <mergeCell ref="B16:G16"/>
    <mergeCell ref="A11:C11"/>
    <mergeCell ref="A12:C12"/>
    <mergeCell ref="E24:E25"/>
    <mergeCell ref="F24:F25"/>
    <mergeCell ref="G24:G25"/>
    <mergeCell ref="B24:C24"/>
    <mergeCell ref="B25:C25"/>
    <mergeCell ref="E22:E23"/>
    <mergeCell ref="F22:F23"/>
    <mergeCell ref="G22:G23"/>
    <mergeCell ref="B22:C22"/>
  </mergeCells>
  <pageMargins left="0.7" right="0.7" top="0.78740157499999996" bottom="0.78740157499999996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A1 - Výpočet ceny soli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2021-06-24T06:07:45Z</cp:lastPrinted>
  <dcterms:created xsi:type="dcterms:W3CDTF">2021-06-14T12:37:22Z</dcterms:created>
  <dcterms:modified xsi:type="dcterms:W3CDTF">2022-03-18T11:52:21Z</dcterms:modified>
</cp:coreProperties>
</file>